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ประมาณการรับ" sheetId="1" r:id="rId1"/>
    <sheet name="แผนกิจกรรมโครงการ" sheetId="2" r:id="rId2"/>
  </sheets>
  <definedNames>
    <definedName name="_xlnm.Print_Area" localSheetId="1">'แผนกิจกรรมโครงการ'!$A$1:$I$24</definedName>
  </definedNames>
  <calcPr fullCalcOnLoad="1"/>
</workbook>
</file>

<file path=xl/sharedStrings.xml><?xml version="1.0" encoding="utf-8"?>
<sst xmlns="http://schemas.openxmlformats.org/spreadsheetml/2006/main" count="122" uniqueCount="74">
  <si>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</si>
  <si>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</si>
  <si>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</si>
  <si>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</si>
  <si>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</si>
  <si>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</si>
  <si>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</si>
  <si>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</si>
  <si>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</si>
  <si>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</si>
  <si>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</si>
  <si>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</si>
  <si>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</si>
  <si>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</si>
  <si>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</si>
  <si>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</si>
  <si>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</si>
  <si>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</si>
  <si>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</si>
  <si>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</si>
  <si>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</si>
  <si>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</si>
  <si>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</si>
  <si>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</si>
  <si>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</si>
  <si>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</si>
  <si>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</si>
  <si>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</si>
  <si>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สนับสนุนการดำเนินงานของคณะฯ ตามตัวดัชนีชี้วัด 
แผน 11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</si>
  <si>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สาขาบริหารการพยาบาล ภาคปกติ</t>
  </si>
  <si>
    <t>ภาค2/2556</t>
  </si>
  <si>
    <t>ภาค1/2557</t>
  </si>
  <si>
    <t>นักศึกษาชั้นปีที่ 1 (รหัส 56)</t>
  </si>
  <si>
    <t>ภาคการศึกษาที่ 2/2556</t>
  </si>
  <si>
    <t>นักศึกษาชั้นปีที่ 2 (รหัส 55)</t>
  </si>
  <si>
    <t>นักศึกษาชั้นปีที่ 1 (รหัส 57  จำนวนรับตามแผน)</t>
  </si>
  <si>
    <t>นักศึกษาชั้นปีที่ 2 (รหัส 56)</t>
  </si>
  <si>
    <t>นักศึกษาชั้นปีที่ 3 (รหัส 55)</t>
  </si>
  <si>
    <t>ภาคฤดูร้อน ปีการศึกษา 2556</t>
  </si>
  <si>
    <t>ภาคการศึกษาที่ 1/2557</t>
  </si>
  <si>
    <t>แผนกำหนดการศึกษา ไม่มีภาคฤดูร้อน</t>
  </si>
  <si>
    <t xml:space="preserve">    1.1 การจัดสัมมนาการจัดการเรียนการสอน</t>
  </si>
  <si>
    <t>1 โครงการ</t>
  </si>
  <si>
    <t>คณาจารย์สาขาวิชาฯ ทุกคน</t>
  </si>
  <si>
    <t>เม.ย. - ก.ค.  57</t>
  </si>
  <si>
    <t>นักศึกษาชั้นปีที่ 2 และ อาจารย์</t>
  </si>
  <si>
    <t>มิ.ย. - ส.ค. 57</t>
  </si>
  <si>
    <t>นักศึกษาอาจารย์ผู้สอนและผู้บริหารการพยาบาล</t>
  </si>
  <si>
    <t>เม.ย. - พ.ค. 57</t>
  </si>
  <si>
    <t>2  โครงการ</t>
  </si>
  <si>
    <t>น.ศ. ทุกชั้นปี</t>
  </si>
  <si>
    <t>ธ.ค. 56 - มี.ค. 57</t>
  </si>
  <si>
    <t xml:space="preserve">    2.1 โครงการเพิ่มพูนความรู้ทางการบริหารการพยาบาล</t>
  </si>
  <si>
    <t>2 โครงการ</t>
  </si>
  <si>
    <t>นักศึกษาชั้นปีที่ 1 และ 2</t>
  </si>
  <si>
    <t>ก.ค. - ต.ค. 57</t>
  </si>
  <si>
    <t xml:space="preserve">    2.2  โครงการสัมมนาเพื่อเร่งรัดการสำเร็จการศึกษา</t>
  </si>
  <si>
    <t>นักศึกษาทุกชั้นปีและอาจารย์</t>
  </si>
  <si>
    <t>พ.ย. 56 -ก.ย. 57</t>
  </si>
  <si>
    <t xml:space="preserve">    2.4  โครงการแลกเปลี่ยนประสบการณ์จากรุ่นพี่สู่รุ่นน้อง</t>
  </si>
  <si>
    <t>พ.ย. 56 - มี.ค. 57</t>
  </si>
  <si>
    <t xml:space="preserve">    2.5  โครงการปฐมนิเทศ</t>
  </si>
  <si>
    <t>นักศึกษาชั้นปีที่ 1 และ อาจารย์</t>
  </si>
  <si>
    <t>ก.ค. - ส.ค. 57</t>
  </si>
  <si>
    <t xml:space="preserve">   3.1 ค่าใช้จ่ายในการประชุม อบรม สัมมนา ของ</t>
  </si>
  <si>
    <t>คณาจารย์สาขาวิชาฯ</t>
  </si>
  <si>
    <t>ต.ค. 56 - ก.ย. 57</t>
  </si>
  <si>
    <t xml:space="preserve">        อาจารย์ในสาขาวิชา</t>
  </si>
  <si>
    <t xml:space="preserve">   4.2 การจัดซื้อวัสดุสนันสนุนการจัดการเรียนการสอน</t>
  </si>
  <si>
    <t xml:space="preserve">   4.1 ค่าถ่ายเอกสาร</t>
  </si>
  <si>
    <t xml:space="preserve">    1.3 โครงการเตรียมความพร้อมและแหล่งฝึกปฏิบัติงาน
         ของนักศึกษา </t>
  </si>
  <si>
    <t xml:space="preserve">    1.2 โครงการการพาศึกษาดูงานของนักศึกษา 
         (ในต่างจังหวัด)</t>
  </si>
  <si>
    <t xml:space="preserve">    1.4 การศึกษาดูงานของ นักศึกษา (ในจังหวัด)</t>
  </si>
  <si>
    <r>
      <t xml:space="preserve">           3.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สาขาบริหารการพยาบาล แผน ก , ข  ภาคปกติ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</si>
</sst>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8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i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sz val="12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5" fillId="33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5" fillId="35" borderId="13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 quotePrefix="1">
      <alignment horizontal="left" vertical="top" wrapText="1"/>
    </xf>
    <xf numFmtId="0" fontId="5" fillId="0" borderId="18" xfId="0" applyFont="1" applyBorder="1" applyAlignment="1">
      <alignment vertical="top" wrapText="1"/>
    </xf>
    <xf numFmtId="9" fontId="6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3" fontId="47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9" fontId="6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 quotePrefix="1">
      <alignment horizontal="left" vertical="top"/>
    </xf>
    <xf numFmtId="17" fontId="6" fillId="0" borderId="12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5" fillId="33" borderId="13" xfId="0" applyNumberFormat="1" applyFont="1" applyFill="1" applyBorder="1" applyAlignment="1">
      <alignment vertical="top" wrapText="1"/>
    </xf>
    <xf numFmtId="3" fontId="6" fillId="0" borderId="13" xfId="0" applyNumberFormat="1" applyFont="1" applyBorder="1" applyAlignment="1">
      <alignment horizontal="left" vertical="top" wrapText="1"/>
    </xf>
    <xf numFmtId="3" fontId="5" fillId="35" borderId="21" xfId="0" applyNumberFormat="1" applyFont="1" applyFill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vertical="top" wrapText="1"/>
    </xf>
    <xf numFmtId="17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7" fontId="6" fillId="0" borderId="12" xfId="0" applyNumberFormat="1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34" borderId="15" xfId="42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73</v>
      </c>
      <c r="B1" s="1"/>
      <c r="C1" s="1"/>
      <c r="D1" s="1"/>
      <c r="E1" s="1"/>
      <c r="F1" s="1"/>
    </row>
    <row r="2" spans="1:6" ht="21">
      <c r="A2" s="1" t="s">
        <v>27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101" t="s">
        <v>33</v>
      </c>
      <c r="B5" s="102"/>
      <c r="C5" s="102"/>
      <c r="D5" s="102"/>
      <c r="E5" s="102"/>
      <c r="F5" s="103"/>
      <c r="G5" s="101" t="s">
        <v>38</v>
      </c>
      <c r="H5" s="102"/>
      <c r="I5" s="102"/>
      <c r="J5" s="102"/>
      <c r="K5" s="102"/>
      <c r="L5" s="103"/>
      <c r="M5" s="101" t="s">
        <v>39</v>
      </c>
      <c r="N5" s="102"/>
      <c r="O5" s="102"/>
      <c r="P5" s="102"/>
      <c r="Q5" s="102"/>
      <c r="R5" s="103"/>
    </row>
    <row r="6" spans="1:18" ht="21">
      <c r="A6" s="101" t="s">
        <v>1</v>
      </c>
      <c r="B6" s="102"/>
      <c r="C6" s="102"/>
      <c r="D6" s="102"/>
      <c r="E6" s="103"/>
      <c r="F6" s="11" t="s">
        <v>2</v>
      </c>
      <c r="G6" s="101" t="s">
        <v>1</v>
      </c>
      <c r="H6" s="102"/>
      <c r="I6" s="102"/>
      <c r="J6" s="102"/>
      <c r="K6" s="103"/>
      <c r="L6" s="11" t="s">
        <v>2</v>
      </c>
      <c r="M6" s="101" t="s">
        <v>1</v>
      </c>
      <c r="N6" s="102"/>
      <c r="O6" s="102"/>
      <c r="P6" s="102"/>
      <c r="Q6" s="103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32</v>
      </c>
      <c r="B8" s="5"/>
      <c r="C8" s="5"/>
      <c r="D8" s="5"/>
      <c r="E8" s="6"/>
      <c r="F8" s="10"/>
      <c r="G8" s="4"/>
      <c r="H8" s="5"/>
      <c r="I8" s="5"/>
      <c r="J8" s="5"/>
      <c r="K8" s="6"/>
      <c r="L8" s="10"/>
      <c r="M8" s="4" t="s">
        <v>35</v>
      </c>
      <c r="N8" s="5"/>
      <c r="O8" s="5"/>
      <c r="P8" s="5"/>
      <c r="Q8" s="6"/>
      <c r="R8" s="10"/>
    </row>
    <row r="9" spans="1:18" ht="20.25">
      <c r="A9" s="7" t="s">
        <v>4</v>
      </c>
      <c r="B9" s="21">
        <v>12</v>
      </c>
      <c r="C9" s="5" t="s">
        <v>6</v>
      </c>
      <c r="D9" s="17">
        <v>5000</v>
      </c>
      <c r="E9" s="6" t="s">
        <v>5</v>
      </c>
      <c r="F9" s="13">
        <f>B9*D9</f>
        <v>60000</v>
      </c>
      <c r="G9" s="48" t="s">
        <v>40</v>
      </c>
      <c r="H9" s="47"/>
      <c r="I9" s="5"/>
      <c r="J9" s="17"/>
      <c r="K9" s="6"/>
      <c r="L9" s="13"/>
      <c r="M9" s="7" t="s">
        <v>4</v>
      </c>
      <c r="N9" s="46">
        <v>10</v>
      </c>
      <c r="O9" s="5" t="s">
        <v>6</v>
      </c>
      <c r="P9" s="17">
        <v>5000</v>
      </c>
      <c r="Q9" s="6" t="s">
        <v>5</v>
      </c>
      <c r="R9" s="13">
        <f>N9*P9</f>
        <v>50000</v>
      </c>
    </row>
    <row r="10" spans="1:18" ht="20.25">
      <c r="A10" s="8"/>
      <c r="B10" s="5"/>
      <c r="C10" s="5"/>
      <c r="D10" s="15"/>
      <c r="E10" s="6"/>
      <c r="F10" s="13"/>
      <c r="G10" s="8"/>
      <c r="H10" s="5"/>
      <c r="I10" s="5"/>
      <c r="J10" s="15"/>
      <c r="K10" s="6"/>
      <c r="L10" s="13"/>
      <c r="M10" s="8"/>
      <c r="N10" s="5"/>
      <c r="O10" s="5"/>
      <c r="P10" s="15"/>
      <c r="Q10" s="6"/>
      <c r="R10" s="13"/>
    </row>
    <row r="11" spans="1:18" ht="21">
      <c r="A11" s="4" t="s">
        <v>34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36</v>
      </c>
      <c r="N11" s="5"/>
      <c r="O11" s="5"/>
      <c r="P11" s="15"/>
      <c r="Q11" s="6"/>
      <c r="R11" s="13"/>
    </row>
    <row r="12" spans="1:18" ht="20.25">
      <c r="A12" s="7" t="s">
        <v>4</v>
      </c>
      <c r="B12" s="21">
        <v>6</v>
      </c>
      <c r="C12" s="5" t="s">
        <v>6</v>
      </c>
      <c r="D12" s="17">
        <v>5000</v>
      </c>
      <c r="E12" s="6" t="s">
        <v>5</v>
      </c>
      <c r="F12" s="14">
        <f>B12*D12</f>
        <v>30000</v>
      </c>
      <c r="G12" s="7"/>
      <c r="H12" s="28"/>
      <c r="I12" s="5"/>
      <c r="J12" s="17"/>
      <c r="K12" s="6"/>
      <c r="L12" s="16"/>
      <c r="M12" s="7" t="s">
        <v>4</v>
      </c>
      <c r="N12" s="21">
        <v>12</v>
      </c>
      <c r="O12" s="5" t="s">
        <v>6</v>
      </c>
      <c r="P12" s="17">
        <v>5000</v>
      </c>
      <c r="Q12" s="6" t="s">
        <v>5</v>
      </c>
      <c r="R12" s="13">
        <f>N12*P12</f>
        <v>60000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25"/>
      <c r="I14" s="25"/>
      <c r="J14" s="26"/>
      <c r="K14" s="27"/>
      <c r="L14" s="15"/>
      <c r="M14" s="4" t="s">
        <v>37</v>
      </c>
      <c r="N14" s="5"/>
      <c r="O14" s="5"/>
      <c r="P14" s="15"/>
      <c r="Q14" s="6"/>
      <c r="R14" s="13"/>
    </row>
    <row r="15" spans="1:18" ht="20.25">
      <c r="A15" s="7"/>
      <c r="B15" s="28"/>
      <c r="C15" s="5"/>
      <c r="D15" s="17"/>
      <c r="E15" s="6"/>
      <c r="F15" s="14"/>
      <c r="G15" s="7"/>
      <c r="H15" s="28"/>
      <c r="I15" s="25"/>
      <c r="J15" s="29"/>
      <c r="K15" s="27"/>
      <c r="L15" s="15"/>
      <c r="M15" s="7" t="s">
        <v>4</v>
      </c>
      <c r="N15" s="21">
        <v>6</v>
      </c>
      <c r="O15" s="5" t="s">
        <v>6</v>
      </c>
      <c r="P15" s="17">
        <v>5000</v>
      </c>
      <c r="Q15" s="6" t="s">
        <v>5</v>
      </c>
      <c r="R15" s="13">
        <f>N15*P15</f>
        <v>30000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88" t="s">
        <v>3</v>
      </c>
      <c r="B17" s="89"/>
      <c r="C17" s="89"/>
      <c r="D17" s="89"/>
      <c r="E17" s="90"/>
      <c r="F17" s="17">
        <f>SUM(F9:F16)</f>
        <v>90000</v>
      </c>
      <c r="G17" s="88" t="s">
        <v>3</v>
      </c>
      <c r="H17" s="89"/>
      <c r="I17" s="89"/>
      <c r="J17" s="89"/>
      <c r="K17" s="90"/>
      <c r="L17" s="19">
        <f>SUM(L9:L16)</f>
        <v>0</v>
      </c>
      <c r="M17" s="88" t="s">
        <v>3</v>
      </c>
      <c r="N17" s="89"/>
      <c r="O17" s="89"/>
      <c r="P17" s="89"/>
      <c r="Q17" s="90"/>
      <c r="R17" s="19">
        <f>SUM(R9:R16)</f>
        <v>140000</v>
      </c>
    </row>
    <row r="18" spans="1:18" ht="20.25">
      <c r="A18" s="91" t="s">
        <v>7</v>
      </c>
      <c r="B18" s="92"/>
      <c r="C18" s="92"/>
      <c r="D18" s="92"/>
      <c r="E18" s="92"/>
      <c r="F18" s="19">
        <f>F17*0.1</f>
        <v>9000</v>
      </c>
      <c r="G18" s="92" t="s">
        <v>7</v>
      </c>
      <c r="H18" s="92"/>
      <c r="I18" s="92"/>
      <c r="J18" s="92"/>
      <c r="K18" s="92"/>
      <c r="L18" s="19">
        <f>L17*0.1</f>
        <v>0</v>
      </c>
      <c r="M18" s="92" t="s">
        <v>7</v>
      </c>
      <c r="N18" s="92"/>
      <c r="O18" s="92"/>
      <c r="P18" s="92"/>
      <c r="Q18" s="92"/>
      <c r="R18" s="19">
        <f>R17*0.1</f>
        <v>14000</v>
      </c>
    </row>
    <row r="19" spans="1:18" ht="20.25">
      <c r="A19" s="91" t="s">
        <v>24</v>
      </c>
      <c r="B19" s="92"/>
      <c r="C19" s="92"/>
      <c r="D19" s="92"/>
      <c r="E19" s="92"/>
      <c r="F19" s="19">
        <f>F17*0.2</f>
        <v>18000</v>
      </c>
      <c r="G19" s="91" t="s">
        <v>24</v>
      </c>
      <c r="H19" s="92"/>
      <c r="I19" s="92"/>
      <c r="J19" s="92"/>
      <c r="K19" s="92"/>
      <c r="L19" s="19">
        <f>L17*0.2</f>
        <v>0</v>
      </c>
      <c r="M19" s="91" t="s">
        <v>24</v>
      </c>
      <c r="N19" s="92"/>
      <c r="O19" s="92"/>
      <c r="P19" s="92"/>
      <c r="Q19" s="92"/>
      <c r="R19" s="19">
        <f>R17*0.2</f>
        <v>28000</v>
      </c>
    </row>
    <row r="20" spans="1:18" ht="21.75" thickBot="1">
      <c r="A20" s="97" t="s">
        <v>8</v>
      </c>
      <c r="B20" s="93"/>
      <c r="C20" s="93"/>
      <c r="D20" s="93"/>
      <c r="E20" s="93"/>
      <c r="F20" s="18">
        <f>F17-(F18+F19)</f>
        <v>63000</v>
      </c>
      <c r="G20" s="93" t="s">
        <v>8</v>
      </c>
      <c r="H20" s="93"/>
      <c r="I20" s="93"/>
      <c r="J20" s="93"/>
      <c r="K20" s="93"/>
      <c r="L20" s="18">
        <f>L17-(L18+L19)</f>
        <v>0</v>
      </c>
      <c r="M20" s="93" t="s">
        <v>8</v>
      </c>
      <c r="N20" s="93"/>
      <c r="O20" s="93"/>
      <c r="P20" s="93"/>
      <c r="Q20" s="93"/>
      <c r="R20" s="18">
        <f>R17-(R18+R19)</f>
        <v>98000</v>
      </c>
    </row>
    <row r="21" spans="1:18" ht="21.75" thickTop="1">
      <c r="A21" s="98" t="s">
        <v>25</v>
      </c>
      <c r="B21" s="99"/>
      <c r="C21" s="99"/>
      <c r="D21" s="99"/>
      <c r="E21" s="99"/>
      <c r="F21" s="20">
        <f>F20*0.5</f>
        <v>31500</v>
      </c>
      <c r="G21" s="98" t="s">
        <v>25</v>
      </c>
      <c r="H21" s="99"/>
      <c r="I21" s="99"/>
      <c r="J21" s="99"/>
      <c r="K21" s="99"/>
      <c r="L21" s="20">
        <f>L20*0.5</f>
        <v>0</v>
      </c>
      <c r="M21" s="98" t="s">
        <v>25</v>
      </c>
      <c r="N21" s="99"/>
      <c r="O21" s="99"/>
      <c r="P21" s="99"/>
      <c r="Q21" s="99"/>
      <c r="R21" s="20">
        <f>R20*0.5</f>
        <v>49000</v>
      </c>
    </row>
    <row r="22" spans="1:18" ht="21">
      <c r="A22" s="98" t="s">
        <v>26</v>
      </c>
      <c r="B22" s="99"/>
      <c r="C22" s="99"/>
      <c r="D22" s="99"/>
      <c r="E22" s="99"/>
      <c r="F22" s="20">
        <f>F20*0.5</f>
        <v>31500</v>
      </c>
      <c r="G22" s="98" t="s">
        <v>26</v>
      </c>
      <c r="H22" s="99"/>
      <c r="I22" s="99"/>
      <c r="J22" s="99"/>
      <c r="K22" s="99"/>
      <c r="L22" s="20">
        <f>L20*0.5</f>
        <v>0</v>
      </c>
      <c r="M22" s="98" t="s">
        <v>26</v>
      </c>
      <c r="N22" s="99"/>
      <c r="O22" s="99"/>
      <c r="P22" s="99"/>
      <c r="Q22" s="99"/>
      <c r="R22" s="20">
        <f>R20*0.5</f>
        <v>49000</v>
      </c>
    </row>
    <row r="23" spans="1:18" ht="21">
      <c r="A23" s="97"/>
      <c r="B23" s="93"/>
      <c r="C23" s="93"/>
      <c r="D23" s="93"/>
      <c r="E23" s="93"/>
      <c r="F23" s="20"/>
      <c r="G23" s="93"/>
      <c r="H23" s="93"/>
      <c r="I23" s="93"/>
      <c r="J23" s="93"/>
      <c r="K23" s="100"/>
      <c r="L23" s="20"/>
      <c r="M23" s="93"/>
      <c r="N23" s="93"/>
      <c r="O23" s="93"/>
      <c r="P23" s="93"/>
      <c r="Q23" s="93"/>
      <c r="R23" s="20"/>
    </row>
    <row r="24" spans="1:18" ht="21">
      <c r="A24" s="95" t="s">
        <v>9</v>
      </c>
      <c r="B24" s="96"/>
      <c r="C24" s="96"/>
      <c r="D24" s="96"/>
      <c r="E24" s="96"/>
      <c r="F24" s="96"/>
      <c r="G24" s="96"/>
      <c r="H24" s="96"/>
      <c r="I24" s="96"/>
      <c r="J24" s="94">
        <f>SUM(F22,L22,R22)</f>
        <v>80500</v>
      </c>
      <c r="K24" s="94"/>
      <c r="L24" s="22" t="s">
        <v>5</v>
      </c>
      <c r="M24" s="23"/>
      <c r="N24" s="23"/>
      <c r="O24" s="23"/>
      <c r="P24" s="23"/>
      <c r="Q24" s="23"/>
      <c r="R24" s="24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1" width="38.00390625" style="30" customWidth="1"/>
    <col min="2" max="2" width="10.140625" style="30" customWidth="1"/>
    <col min="3" max="3" width="23.7109375" style="30" customWidth="1"/>
    <col min="4" max="4" width="12.7109375" style="30" customWidth="1"/>
    <col min="5" max="5" width="9.8515625" style="31" customWidth="1"/>
    <col min="6" max="6" width="10.8515625" style="31" customWidth="1"/>
    <col min="7" max="7" width="9.7109375" style="31" customWidth="1"/>
    <col min="8" max="8" width="11.00390625" style="31" customWidth="1"/>
    <col min="9" max="9" width="17.140625" style="30" customWidth="1"/>
    <col min="10" max="16384" width="9.140625" style="30" customWidth="1"/>
  </cols>
  <sheetData>
    <row r="1" spans="1:9" ht="18">
      <c r="A1" s="109" t="s">
        <v>29</v>
      </c>
      <c r="B1" s="109"/>
      <c r="C1" s="109"/>
      <c r="D1" s="109"/>
      <c r="E1" s="109"/>
      <c r="F1" s="109"/>
      <c r="G1" s="109"/>
      <c r="H1" s="109"/>
      <c r="I1" s="109"/>
    </row>
    <row r="2" spans="1:9" s="33" customFormat="1" ht="21" customHeight="1">
      <c r="A2" s="110" t="s">
        <v>10</v>
      </c>
      <c r="B2" s="112" t="s">
        <v>4</v>
      </c>
      <c r="C2" s="112" t="s">
        <v>11</v>
      </c>
      <c r="D2" s="112" t="s">
        <v>12</v>
      </c>
      <c r="E2" s="114" t="s">
        <v>13</v>
      </c>
      <c r="F2" s="115"/>
      <c r="G2" s="116"/>
      <c r="H2" s="117" t="s">
        <v>14</v>
      </c>
      <c r="I2" s="117" t="s">
        <v>28</v>
      </c>
    </row>
    <row r="3" spans="1:9" s="33" customFormat="1" ht="48.75" customHeight="1">
      <c r="A3" s="111"/>
      <c r="B3" s="113"/>
      <c r="C3" s="113"/>
      <c r="D3" s="113"/>
      <c r="E3" s="34" t="s">
        <v>30</v>
      </c>
      <c r="F3" s="32" t="s">
        <v>15</v>
      </c>
      <c r="G3" s="34" t="s">
        <v>31</v>
      </c>
      <c r="H3" s="118"/>
      <c r="I3" s="118"/>
    </row>
    <row r="4" spans="1:9" s="35" customFormat="1" ht="19.5" customHeight="1">
      <c r="A4" s="51" t="s">
        <v>16</v>
      </c>
      <c r="B4" s="52"/>
      <c r="C4" s="53"/>
      <c r="D4" s="54"/>
      <c r="E4" s="55"/>
      <c r="F4" s="56"/>
      <c r="G4" s="56"/>
      <c r="H4" s="57"/>
      <c r="I4" s="57"/>
    </row>
    <row r="5" spans="1:9" s="35" customFormat="1" ht="17.25">
      <c r="A5" s="50" t="s">
        <v>41</v>
      </c>
      <c r="B5" s="58" t="s">
        <v>42</v>
      </c>
      <c r="C5" s="59" t="s">
        <v>43</v>
      </c>
      <c r="D5" s="60" t="s">
        <v>44</v>
      </c>
      <c r="E5" s="61"/>
      <c r="F5" s="62">
        <v>3000</v>
      </c>
      <c r="G5" s="62"/>
      <c r="H5" s="63">
        <f>E5+F5+G5</f>
        <v>3000</v>
      </c>
      <c r="I5" s="64"/>
    </row>
    <row r="6" spans="1:9" s="35" customFormat="1" ht="34.5">
      <c r="A6" s="50" t="s">
        <v>71</v>
      </c>
      <c r="B6" s="58" t="s">
        <v>42</v>
      </c>
      <c r="C6" s="59" t="s">
        <v>45</v>
      </c>
      <c r="D6" s="60" t="s">
        <v>46</v>
      </c>
      <c r="E6" s="61"/>
      <c r="F6" s="62"/>
      <c r="G6" s="62">
        <v>12000</v>
      </c>
      <c r="H6" s="63">
        <f aca="true" t="shared" si="0" ref="H6:H13">E6+F6+G6</f>
        <v>12000</v>
      </c>
      <c r="I6" s="64"/>
    </row>
    <row r="7" spans="1:9" s="35" customFormat="1" ht="33" customHeight="1">
      <c r="A7" s="50" t="s">
        <v>70</v>
      </c>
      <c r="B7" s="58" t="s">
        <v>42</v>
      </c>
      <c r="C7" s="59" t="s">
        <v>47</v>
      </c>
      <c r="D7" s="60" t="s">
        <v>48</v>
      </c>
      <c r="E7" s="65"/>
      <c r="F7" s="66">
        <v>2000</v>
      </c>
      <c r="G7" s="67"/>
      <c r="H7" s="63">
        <f>E7+F7+G7</f>
        <v>2000</v>
      </c>
      <c r="I7" s="64"/>
    </row>
    <row r="8" spans="1:10" s="35" customFormat="1" ht="17.25">
      <c r="A8" s="66" t="s">
        <v>72</v>
      </c>
      <c r="B8" s="68" t="s">
        <v>49</v>
      </c>
      <c r="C8" s="66" t="s">
        <v>50</v>
      </c>
      <c r="D8" s="68" t="s">
        <v>51</v>
      </c>
      <c r="E8" s="66"/>
      <c r="F8" s="66"/>
      <c r="G8" s="66">
        <v>2000</v>
      </c>
      <c r="H8" s="66">
        <v>2000</v>
      </c>
      <c r="I8" s="58"/>
      <c r="J8" s="49"/>
    </row>
    <row r="9" spans="1:9" s="35" customFormat="1" ht="18.75" customHeight="1">
      <c r="A9" s="69" t="s">
        <v>17</v>
      </c>
      <c r="B9" s="70"/>
      <c r="C9" s="71"/>
      <c r="D9" s="72"/>
      <c r="E9" s="73"/>
      <c r="F9" s="66"/>
      <c r="G9" s="66"/>
      <c r="H9" s="63">
        <f t="shared" si="0"/>
        <v>0</v>
      </c>
      <c r="I9" s="64"/>
    </row>
    <row r="10" spans="1:9" s="35" customFormat="1" ht="17.25">
      <c r="A10" s="74" t="s">
        <v>52</v>
      </c>
      <c r="B10" s="58" t="s">
        <v>53</v>
      </c>
      <c r="C10" s="59" t="s">
        <v>54</v>
      </c>
      <c r="D10" s="75" t="s">
        <v>55</v>
      </c>
      <c r="E10" s="76"/>
      <c r="F10" s="63"/>
      <c r="G10" s="76">
        <v>19000</v>
      </c>
      <c r="H10" s="63">
        <f t="shared" si="0"/>
        <v>19000</v>
      </c>
      <c r="I10" s="64"/>
    </row>
    <row r="11" spans="1:9" s="35" customFormat="1" ht="17.25">
      <c r="A11" s="74" t="s">
        <v>56</v>
      </c>
      <c r="B11" s="77" t="s">
        <v>53</v>
      </c>
      <c r="C11" s="59" t="s">
        <v>57</v>
      </c>
      <c r="D11" s="75" t="s">
        <v>58</v>
      </c>
      <c r="E11" s="61">
        <v>3350</v>
      </c>
      <c r="F11" s="78"/>
      <c r="G11" s="63">
        <v>5000</v>
      </c>
      <c r="H11" s="63">
        <f t="shared" si="0"/>
        <v>8350</v>
      </c>
      <c r="I11" s="64"/>
    </row>
    <row r="12" spans="1:9" s="35" customFormat="1" ht="17.25" customHeight="1">
      <c r="A12" s="74" t="s">
        <v>59</v>
      </c>
      <c r="B12" s="77" t="s">
        <v>42</v>
      </c>
      <c r="C12" s="59" t="s">
        <v>57</v>
      </c>
      <c r="D12" s="75" t="s">
        <v>60</v>
      </c>
      <c r="E12" s="63">
        <v>7000</v>
      </c>
      <c r="F12" s="61"/>
      <c r="G12" s="63"/>
      <c r="H12" s="63">
        <f t="shared" si="0"/>
        <v>7000</v>
      </c>
      <c r="I12" s="64"/>
    </row>
    <row r="13" spans="1:9" s="35" customFormat="1" ht="17.25">
      <c r="A13" s="74" t="s">
        <v>61</v>
      </c>
      <c r="B13" s="77" t="s">
        <v>42</v>
      </c>
      <c r="C13" s="59" t="s">
        <v>62</v>
      </c>
      <c r="D13" s="75" t="s">
        <v>63</v>
      </c>
      <c r="E13" s="63"/>
      <c r="F13" s="61"/>
      <c r="G13" s="63">
        <v>3000</v>
      </c>
      <c r="H13" s="63">
        <f t="shared" si="0"/>
        <v>3000</v>
      </c>
      <c r="I13" s="64"/>
    </row>
    <row r="14" spans="1:9" s="35" customFormat="1" ht="18">
      <c r="A14" s="107" t="s">
        <v>22</v>
      </c>
      <c r="B14" s="107"/>
      <c r="C14" s="107"/>
      <c r="D14" s="107"/>
      <c r="E14" s="107"/>
      <c r="F14" s="107"/>
      <c r="G14" s="107"/>
      <c r="H14" s="79">
        <f>SUM(H5:H13)</f>
        <v>56350</v>
      </c>
      <c r="I14" s="80" t="s">
        <v>5</v>
      </c>
    </row>
    <row r="15" spans="1:9" s="35" customFormat="1" ht="18">
      <c r="A15" s="104" t="s">
        <v>21</v>
      </c>
      <c r="B15" s="105"/>
      <c r="C15" s="105"/>
      <c r="D15" s="105"/>
      <c r="E15" s="105"/>
      <c r="F15" s="105"/>
      <c r="G15" s="106"/>
      <c r="H15" s="81">
        <f>((H14*100)/H24)</f>
        <v>70</v>
      </c>
      <c r="I15" s="80" t="s">
        <v>23</v>
      </c>
    </row>
    <row r="16" spans="1:9" s="35" customFormat="1" ht="18">
      <c r="A16" s="69" t="s">
        <v>18</v>
      </c>
      <c r="B16" s="82"/>
      <c r="C16" s="59"/>
      <c r="D16" s="83"/>
      <c r="E16" s="84"/>
      <c r="F16" s="61"/>
      <c r="G16" s="63"/>
      <c r="H16" s="63"/>
      <c r="I16" s="64"/>
    </row>
    <row r="17" spans="1:9" s="35" customFormat="1" ht="19.5" customHeight="1">
      <c r="A17" s="74" t="s">
        <v>64</v>
      </c>
      <c r="B17" s="58" t="s">
        <v>42</v>
      </c>
      <c r="C17" s="59" t="s">
        <v>65</v>
      </c>
      <c r="D17" s="75" t="s">
        <v>66</v>
      </c>
      <c r="E17" s="63"/>
      <c r="F17" s="73"/>
      <c r="G17" s="63">
        <v>13000</v>
      </c>
      <c r="H17" s="63">
        <f>E17+F17+G17</f>
        <v>13000</v>
      </c>
      <c r="I17" s="64"/>
    </row>
    <row r="18" spans="1:9" s="35" customFormat="1" ht="17.25">
      <c r="A18" s="50" t="s">
        <v>67</v>
      </c>
      <c r="B18" s="58"/>
      <c r="C18" s="59"/>
      <c r="D18" s="85"/>
      <c r="E18" s="63"/>
      <c r="F18" s="76"/>
      <c r="G18" s="63"/>
      <c r="H18" s="63">
        <f>E18+F18+G18</f>
        <v>0</v>
      </c>
      <c r="I18" s="64"/>
    </row>
    <row r="19" spans="1:9" s="35" customFormat="1" ht="18">
      <c r="A19" s="69" t="s">
        <v>19</v>
      </c>
      <c r="B19" s="58"/>
      <c r="C19" s="59"/>
      <c r="D19" s="75"/>
      <c r="E19" s="76"/>
      <c r="F19" s="76"/>
      <c r="G19" s="63"/>
      <c r="H19" s="63">
        <f>E19+F19+G19</f>
        <v>0</v>
      </c>
      <c r="I19" s="64"/>
    </row>
    <row r="20" spans="1:9" s="35" customFormat="1" ht="18" customHeight="1">
      <c r="A20" s="86" t="s">
        <v>69</v>
      </c>
      <c r="B20" s="58" t="s">
        <v>42</v>
      </c>
      <c r="C20" s="59" t="s">
        <v>65</v>
      </c>
      <c r="D20" s="87" t="s">
        <v>66</v>
      </c>
      <c r="E20" s="76"/>
      <c r="F20" s="63"/>
      <c r="G20" s="63">
        <v>4000</v>
      </c>
      <c r="H20" s="63">
        <f>E20+F20+G20</f>
        <v>4000</v>
      </c>
      <c r="I20" s="64"/>
    </row>
    <row r="21" spans="1:9" s="35" customFormat="1" ht="21" customHeight="1">
      <c r="A21" s="74" t="s">
        <v>68</v>
      </c>
      <c r="B21" s="58" t="s">
        <v>42</v>
      </c>
      <c r="C21" s="59" t="s">
        <v>65</v>
      </c>
      <c r="D21" s="87" t="s">
        <v>66</v>
      </c>
      <c r="E21" s="76"/>
      <c r="F21" s="63"/>
      <c r="G21" s="63">
        <v>7150</v>
      </c>
      <c r="H21" s="63">
        <f>E21+F21+G21</f>
        <v>7150</v>
      </c>
      <c r="I21" s="64"/>
    </row>
    <row r="22" spans="1:9" s="35" customFormat="1" ht="18">
      <c r="A22" s="108" t="s">
        <v>22</v>
      </c>
      <c r="B22" s="108"/>
      <c r="C22" s="108"/>
      <c r="D22" s="108"/>
      <c r="E22" s="108"/>
      <c r="F22" s="108"/>
      <c r="G22" s="108"/>
      <c r="H22" s="36">
        <f>SUM(H17:H21)</f>
        <v>24150</v>
      </c>
      <c r="I22" s="37" t="s">
        <v>5</v>
      </c>
    </row>
    <row r="23" spans="1:9" s="35" customFormat="1" ht="18">
      <c r="A23" s="108" t="s">
        <v>21</v>
      </c>
      <c r="B23" s="108"/>
      <c r="C23" s="108"/>
      <c r="D23" s="108"/>
      <c r="E23" s="108"/>
      <c r="F23" s="108"/>
      <c r="G23" s="108"/>
      <c r="H23" s="38">
        <f>((H22*100)/H24)</f>
        <v>30</v>
      </c>
      <c r="I23" s="37" t="s">
        <v>23</v>
      </c>
    </row>
    <row r="24" spans="1:9" s="35" customFormat="1" ht="20.25" customHeight="1">
      <c r="A24" s="39" t="s">
        <v>20</v>
      </c>
      <c r="B24" s="40"/>
      <c r="C24" s="41"/>
      <c r="D24" s="42"/>
      <c r="E24" s="43">
        <f>SUM(E16:E21,E4:E13)</f>
        <v>10350</v>
      </c>
      <c r="F24" s="43">
        <f>SUM(F16:F21,F4:F13)</f>
        <v>5000</v>
      </c>
      <c r="G24" s="43">
        <f>SUM(G16:G21,G4:G13)</f>
        <v>65150</v>
      </c>
      <c r="H24" s="43">
        <f>SUM(E24:G24)</f>
        <v>80500</v>
      </c>
      <c r="I24" s="44"/>
    </row>
    <row r="25" spans="5:8" s="35" customFormat="1" ht="17.25">
      <c r="E25" s="45"/>
      <c r="F25" s="45"/>
      <c r="G25" s="45"/>
      <c r="H25" s="45"/>
    </row>
    <row r="26" spans="5:8" s="35" customFormat="1" ht="17.25">
      <c r="E26" s="45"/>
      <c r="F26" s="45"/>
      <c r="G26" s="45"/>
      <c r="H26" s="45"/>
    </row>
    <row r="27" spans="5:8" s="35" customFormat="1" ht="17.25">
      <c r="E27" s="45"/>
      <c r="F27" s="45"/>
      <c r="G27" s="45"/>
      <c r="H27" s="45"/>
    </row>
    <row r="28" spans="5:8" s="35" customFormat="1" ht="17.25">
      <c r="E28" s="45"/>
      <c r="F28" s="45"/>
      <c r="G28" s="45"/>
      <c r="H28" s="45"/>
    </row>
    <row r="29" spans="5:8" s="35" customFormat="1" ht="17.25">
      <c r="E29" s="45"/>
      <c r="F29" s="45"/>
      <c r="G29" s="45"/>
      <c r="H29" s="45"/>
    </row>
    <row r="30" spans="5:8" s="35" customFormat="1" ht="17.25">
      <c r="E30" s="45"/>
      <c r="F30" s="45"/>
      <c r="G30" s="45"/>
      <c r="H30" s="45"/>
    </row>
    <row r="31" spans="5:8" s="35" customFormat="1" ht="17.25">
      <c r="E31" s="45"/>
      <c r="F31" s="45"/>
      <c r="G31" s="45"/>
      <c r="H31" s="45"/>
    </row>
    <row r="32" spans="5:8" s="35" customFormat="1" ht="17.25">
      <c r="E32" s="45"/>
      <c r="F32" s="45"/>
      <c r="G32" s="45"/>
      <c r="H32" s="45"/>
    </row>
    <row r="33" spans="5:8" s="35" customFormat="1" ht="17.25">
      <c r="E33" s="45"/>
      <c r="F33" s="45"/>
      <c r="G33" s="45"/>
      <c r="H33" s="45"/>
    </row>
    <row r="34" spans="5:8" s="35" customFormat="1" ht="17.25">
      <c r="E34" s="45"/>
      <c r="F34" s="45"/>
      <c r="G34" s="45"/>
      <c r="H34" s="45"/>
    </row>
    <row r="35" spans="5:8" s="35" customFormat="1" ht="17.25">
      <c r="E35" s="45"/>
      <c r="F35" s="45"/>
      <c r="G35" s="45"/>
      <c r="H35" s="45"/>
    </row>
    <row r="36" spans="5:8" s="35" customFormat="1" ht="17.25">
      <c r="E36" s="45"/>
      <c r="F36" s="45"/>
      <c r="G36" s="45"/>
      <c r="H36" s="45"/>
    </row>
    <row r="37" spans="5:8" s="35" customFormat="1" ht="17.25">
      <c r="E37" s="45"/>
      <c r="F37" s="45"/>
      <c r="G37" s="45"/>
      <c r="H37" s="45"/>
    </row>
    <row r="38" spans="5:8" s="35" customFormat="1" ht="17.25">
      <c r="E38" s="45"/>
      <c r="F38" s="45"/>
      <c r="G38" s="45"/>
      <c r="H38" s="45"/>
    </row>
    <row r="39" spans="5:8" s="35" customFormat="1" ht="17.25">
      <c r="E39" s="45"/>
      <c r="F39" s="45"/>
      <c r="G39" s="45"/>
      <c r="H39" s="45"/>
    </row>
    <row r="40" spans="5:8" s="35" customFormat="1" ht="17.25">
      <c r="E40" s="45"/>
      <c r="F40" s="45"/>
      <c r="G40" s="45"/>
      <c r="H40" s="45"/>
    </row>
    <row r="41" spans="5:8" s="35" customFormat="1" ht="17.25">
      <c r="E41" s="45"/>
      <c r="F41" s="45"/>
      <c r="G41" s="45"/>
      <c r="H41" s="45"/>
    </row>
    <row r="42" spans="5:8" s="35" customFormat="1" ht="17.25">
      <c r="E42" s="45"/>
      <c r="F42" s="45"/>
      <c r="G42" s="45"/>
      <c r="H42" s="45"/>
    </row>
    <row r="43" spans="5:8" s="35" customFormat="1" ht="17.25">
      <c r="E43" s="45"/>
      <c r="F43" s="45"/>
      <c r="G43" s="45"/>
      <c r="H43" s="45"/>
    </row>
    <row r="44" spans="5:8" s="35" customFormat="1" ht="17.25">
      <c r="E44" s="45"/>
      <c r="F44" s="45"/>
      <c r="G44" s="45"/>
      <c r="H44" s="45"/>
    </row>
    <row r="45" spans="5:8" s="35" customFormat="1" ht="17.25">
      <c r="E45" s="45"/>
      <c r="F45" s="45"/>
      <c r="G45" s="45"/>
      <c r="H45" s="45"/>
    </row>
    <row r="46" spans="5:8" s="35" customFormat="1" ht="17.25">
      <c r="E46" s="45"/>
      <c r="F46" s="45"/>
      <c r="G46" s="45"/>
      <c r="H46" s="45"/>
    </row>
    <row r="47" spans="5:8" s="35" customFormat="1" ht="17.25">
      <c r="E47" s="45"/>
      <c r="F47" s="45"/>
      <c r="G47" s="45"/>
      <c r="H47" s="45"/>
    </row>
    <row r="48" spans="5:8" s="35" customFormat="1" ht="17.25">
      <c r="E48" s="45"/>
      <c r="F48" s="45"/>
      <c r="G48" s="45"/>
      <c r="H48" s="45"/>
    </row>
    <row r="49" spans="5:8" s="35" customFormat="1" ht="17.25">
      <c r="E49" s="45"/>
      <c r="F49" s="45"/>
      <c r="G49" s="45"/>
      <c r="H49" s="45"/>
    </row>
    <row r="50" spans="5:8" s="35" customFormat="1" ht="17.25">
      <c r="E50" s="45"/>
      <c r="F50" s="45"/>
      <c r="G50" s="45"/>
      <c r="H50" s="45"/>
    </row>
    <row r="51" spans="5:8" s="35" customFormat="1" ht="17.25">
      <c r="E51" s="45"/>
      <c r="F51" s="45"/>
      <c r="G51" s="45"/>
      <c r="H51" s="45"/>
    </row>
    <row r="52" spans="5:8" s="35" customFormat="1" ht="17.25">
      <c r="E52" s="45"/>
      <c r="F52" s="45"/>
      <c r="G52" s="45"/>
      <c r="H52" s="45"/>
    </row>
    <row r="53" spans="5:8" s="35" customFormat="1" ht="17.25">
      <c r="E53" s="45"/>
      <c r="F53" s="45"/>
      <c r="G53" s="45"/>
      <c r="H53" s="45"/>
    </row>
    <row r="54" spans="5:8" s="35" customFormat="1" ht="17.25">
      <c r="E54" s="45"/>
      <c r="F54" s="45"/>
      <c r="G54" s="45"/>
      <c r="H54" s="45"/>
    </row>
    <row r="55" spans="5:8" s="35" customFormat="1" ht="17.25">
      <c r="E55" s="45"/>
      <c r="F55" s="45"/>
      <c r="G55" s="45"/>
      <c r="H55" s="45"/>
    </row>
    <row r="56" spans="5:8" s="35" customFormat="1" ht="17.25">
      <c r="E56" s="45"/>
      <c r="F56" s="45"/>
      <c r="G56" s="45"/>
      <c r="H56" s="45"/>
    </row>
    <row r="57" spans="5:8" s="35" customFormat="1" ht="17.25">
      <c r="E57" s="45"/>
      <c r="F57" s="45"/>
      <c r="G57" s="45"/>
      <c r="H57" s="45"/>
    </row>
    <row r="58" spans="5:8" s="35" customFormat="1" ht="17.25">
      <c r="E58" s="45"/>
      <c r="F58" s="45"/>
      <c r="G58" s="45"/>
      <c r="H58" s="45"/>
    </row>
    <row r="59" spans="5:8" s="35" customFormat="1" ht="17.25">
      <c r="E59" s="45"/>
      <c r="F59" s="45"/>
      <c r="G59" s="45"/>
      <c r="H59" s="45"/>
    </row>
    <row r="60" spans="5:8" s="35" customFormat="1" ht="17.25">
      <c r="E60" s="45"/>
      <c r="F60" s="45"/>
      <c r="G60" s="45"/>
      <c r="H60" s="45"/>
    </row>
    <row r="61" spans="5:8" s="35" customFormat="1" ht="17.25">
      <c r="E61" s="45"/>
      <c r="F61" s="45"/>
      <c r="G61" s="45"/>
      <c r="H61" s="45"/>
    </row>
    <row r="62" spans="5:8" s="35" customFormat="1" ht="17.25">
      <c r="E62" s="45"/>
      <c r="F62" s="45"/>
      <c r="G62" s="45"/>
      <c r="H62" s="45"/>
    </row>
  </sheetData>
  <sheetProtection/>
  <mergeCells count="12">
    <mergeCell ref="H2:H3"/>
    <mergeCell ref="I2:I3"/>
    <mergeCell ref="A15:G15"/>
    <mergeCell ref="A14:G14"/>
    <mergeCell ref="A22:G22"/>
    <mergeCell ref="A23:G23"/>
    <mergeCell ref="A1:I1"/>
    <mergeCell ref="A2:A3"/>
    <mergeCell ref="B2:B3"/>
    <mergeCell ref="C2:C3"/>
    <mergeCell ref="D2:D3"/>
    <mergeCell ref="E2:G2"/>
  </mergeCells>
  <printOptions/>
  <pageMargins left="0.46" right="0.2" top="0.86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2014-04-23T09:34:13Z</cp:lastPrinted>
  <dcterms:created xsi:type="dcterms:W3CDTF">2008-08-08T02:34:31Z</dcterms:created>
  <dcterms:modified xsi:type="dcterms:W3CDTF">2014-04-23T09:34:16Z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44JDAMYN4V4F-76-48</vt:lpwstr>
  </property>
  <property fmtid="{D5CDD505-2E9C-101B-9397-08002B2CF9AE}" pid="4" name="_dlc_DocIdItemGu">
    <vt:lpwstr>b3b6f0b4-5641-40e6-8e34-6e28318b7498</vt:lpwstr>
  </property>
  <property fmtid="{D5CDD505-2E9C-101B-9397-08002B2CF9AE}" pid="5" name="_dlc_DocIdU">
    <vt:lpwstr>http://portal.nurse.cmu.ac.th/fonoffice/planoffice/_layouts/DocIdRedir.aspx?ID=44JDAMYN4V4F-76-48, 44JDAMYN4V4F-76-48</vt:lpwstr>
  </property>
</Properties>
</file>